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8515" windowHeight="14250"/>
  </bookViews>
  <sheets>
    <sheet name="Bestimmung Pl" sheetId="1" r:id="rId1"/>
    <sheet name="MTTF" sheetId="2" r:id="rId2"/>
    <sheet name="wesentliche Änderung" sheetId="3" r:id="rId3"/>
  </sheets>
  <definedNames>
    <definedName name="_xlnm.Print_Area" localSheetId="0">'Bestimmung Pl'!$A$1:$I$32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2" i="2" l="1"/>
  <c r="A36" i="3"/>
  <c r="A32" i="1"/>
  <c r="E5" i="3"/>
  <c r="E11" i="3"/>
  <c r="E10" i="3"/>
  <c r="E9" i="3"/>
  <c r="F3" i="3"/>
  <c r="E8" i="3"/>
  <c r="E7" i="3"/>
  <c r="E6" i="3"/>
  <c r="E4" i="3"/>
  <c r="F11" i="3"/>
  <c r="F10" i="3"/>
  <c r="F9" i="3"/>
  <c r="F8" i="3"/>
  <c r="F7" i="3"/>
  <c r="F6" i="3"/>
  <c r="F5" i="3"/>
  <c r="F4" i="3"/>
  <c r="R34" i="1" l="1"/>
  <c r="R32" i="1"/>
  <c r="K32" i="1"/>
  <c r="Q34" i="1"/>
  <c r="P34" i="1"/>
  <c r="O34" i="1"/>
  <c r="N34" i="1"/>
  <c r="M34" i="1"/>
  <c r="R33" i="1"/>
  <c r="Q33" i="1"/>
  <c r="P33" i="1"/>
  <c r="O33" i="1"/>
  <c r="N33" i="1"/>
  <c r="M33" i="1"/>
  <c r="Q32" i="1"/>
  <c r="P32" i="1"/>
  <c r="O32" i="1"/>
  <c r="N32" i="1"/>
  <c r="M32" i="1"/>
  <c r="L34" i="1"/>
  <c r="L33" i="1"/>
  <c r="L32" i="1"/>
  <c r="H16" i="1" s="1"/>
  <c r="K34" i="1"/>
  <c r="K33" i="1"/>
  <c r="D29" i="1"/>
  <c r="H14" i="1" l="1"/>
  <c r="H19" i="1"/>
  <c r="H29" i="1"/>
  <c r="H23" i="1"/>
  <c r="H27" i="1"/>
  <c r="H24" i="1"/>
  <c r="H20" i="1"/>
</calcChain>
</file>

<file path=xl/sharedStrings.xml><?xml version="1.0" encoding="utf-8"?>
<sst xmlns="http://schemas.openxmlformats.org/spreadsheetml/2006/main" count="111" uniqueCount="82">
  <si>
    <t>Schwere der Verletzung</t>
  </si>
  <si>
    <t>S</t>
  </si>
  <si>
    <t>S1</t>
  </si>
  <si>
    <t>S2</t>
  </si>
  <si>
    <t>Häufigkeit und/oder Dauer der Gefährdungsexposition</t>
  </si>
  <si>
    <t>F</t>
  </si>
  <si>
    <t xml:space="preserve">F1 </t>
  </si>
  <si>
    <t xml:space="preserve">F2 </t>
  </si>
  <si>
    <t xml:space="preserve">P </t>
  </si>
  <si>
    <t>Möglichkeit zur Vermeidung der Gefährdung oder Begrenzung des Schadens</t>
  </si>
  <si>
    <t xml:space="preserve">P1 </t>
  </si>
  <si>
    <t xml:space="preserve">P2 </t>
  </si>
  <si>
    <t>Start</t>
  </si>
  <si>
    <t>F1</t>
  </si>
  <si>
    <t>F2</t>
  </si>
  <si>
    <t>P1</t>
  </si>
  <si>
    <t>P2</t>
  </si>
  <si>
    <t>a</t>
  </si>
  <si>
    <t>b</t>
  </si>
  <si>
    <t>c</t>
  </si>
  <si>
    <t>d</t>
  </si>
  <si>
    <t>e</t>
  </si>
  <si>
    <t>P</t>
  </si>
  <si>
    <t>Performance Level Auswahl</t>
  </si>
  <si>
    <t>Performance Level Auswahl nach EN ISO 13849-1</t>
  </si>
  <si>
    <t>nicht bekannt</t>
  </si>
  <si>
    <t>niedrig</t>
  </si>
  <si>
    <t>hoch</t>
  </si>
  <si>
    <t>Performance Level
PL</t>
  </si>
  <si>
    <t>PHFd – durchschnittlichen Wahrscheinlichkeit eines gefährlichen Ausfalls [1/h]</t>
  </si>
  <si>
    <t>SIL-Level</t>
  </si>
  <si>
    <t>---</t>
  </si>
  <si>
    <t>SIL 1</t>
  </si>
  <si>
    <t>SIL 2</t>
  </si>
  <si>
    <t>SIL 3</t>
  </si>
  <si>
    <t>Verwendung des PFH-Werts zur Berechnung des MTTFd-Wertes</t>
  </si>
  <si>
    <t>λd - gefahrbringende Ausfallrate</t>
  </si>
  <si>
    <r>
      <t xml:space="preserve">Teilweise liegen für Komponenten bereits von Hersteller aus Informationen über den SIL nach DIN EN 61508 oder den PL nach DIN EN ISO 13849 in Kombination mit einem PFH-Wert vor. Beim Einsatz solcher zertifizierter Komponenten und Geräte in nur einem Kanal des </t>
    </r>
    <r>
      <rPr>
        <b/>
        <sz val="10"/>
        <color rgb="FFFF0000"/>
        <rFont val="Arial"/>
        <family val="2"/>
      </rPr>
      <t>SRP/CS</t>
    </r>
    <r>
      <rPr>
        <sz val="10"/>
        <color theme="1"/>
        <rFont val="Arial"/>
        <family val="2"/>
      </rPr>
      <t xml:space="preserve"> kann der angegebene PFH-Wert als Ersatzwert für die Ausfallrate λd zur Berechnung des MTTF-Werts verwendet werden.
Zur Berechnung kann somit die folgende Formel verwendet werden:</t>
    </r>
  </si>
  <si>
    <r>
      <t xml:space="preserve">Als „sicherheitsbezogene Teile von Steuerungen“ (auch </t>
    </r>
    <r>
      <rPr>
        <b/>
        <sz val="10"/>
        <color rgb="FFFF0000"/>
        <rFont val="Arial"/>
        <family val="2"/>
      </rPr>
      <t>SRP/CS</t>
    </r>
    <r>
      <rPr>
        <sz val="10"/>
        <color theme="1"/>
        <rFont val="Arial"/>
        <family val="2"/>
      </rPr>
      <t xml:space="preserve"> = Safety-Related Parts of Control System) werden Teile von Maschinensteuerungen bezeichnet, die Sicherheitsaufgaben übernehmen. Anders ausgedrückt handelt es sich um Bauteil, die auf sicherheitsbezogene Eingangssignale reagieren und sicherheitsbezogene Ausgangssignale erzeugen.</t>
    </r>
  </si>
  <si>
    <t>leichte (üblicherweise reversible Verletzung) z.B. Behandlung durch Arzt oder Erste Hilfe erforderlich</t>
  </si>
  <si>
    <t>ernste (üblicherweise irreversible Verletzung einschließlich Tod) z.B. Verlust oder Bruch von Gliedmaßen</t>
  </si>
  <si>
    <t>selten bis weniger häufig und/oder die Zeit der Gefährdungsexposition ist kurz. 1 Tag bis 2 Wochen; 2 Wochen bis 1 Jahr</t>
  </si>
  <si>
    <t>häufig bis dauernd und/oder die Zeit der Gefährdungsexposition ist lang. Kleiner als 1 Stunde; 1 Stunde bis 1 Tag</t>
  </si>
  <si>
    <t>möglich,wahrscheinlich unter bestimmten Bedingungen</t>
  </si>
  <si>
    <t>kaum möglich bis unmöglich</t>
  </si>
  <si>
    <t>MTTFd - Mean Time To Dangerous Failure/Meantime to Failure dangerous</t>
  </si>
  <si>
    <t>ja</t>
  </si>
  <si>
    <t>nein</t>
  </si>
  <si>
    <t>1.</t>
  </si>
  <si>
    <t>Start: Bewertung für jede veränderung</t>
  </si>
  <si>
    <t>2.</t>
  </si>
  <si>
    <t>3.</t>
  </si>
  <si>
    <t xml:space="preserve">Erhöhung von Leistungsdaten, Änderung der bestimmungsgemäßen Verwendung oder Hinzufügen funktionaler Bauteile? </t>
  </si>
  <si>
    <t>Austausch von bauteilen, z.B. Steuerungsbauteile, Schutzeinrichtungen?</t>
  </si>
  <si>
    <t>4.</t>
  </si>
  <si>
    <t>5.</t>
  </si>
  <si>
    <t>6.</t>
  </si>
  <si>
    <t>7.</t>
  </si>
  <si>
    <t>8.</t>
  </si>
  <si>
    <t>9.</t>
  </si>
  <si>
    <t>Dadurch höheres oder gleiches Sicherheitsniveau?</t>
  </si>
  <si>
    <t>Einbau von zusätzlichen Schutzeinrichtungen oder Veränderung von vorhandenen Schutzeinrichtungen?</t>
  </si>
  <si>
    <t>Schutzwirkung dadurch höher?</t>
  </si>
  <si>
    <t>Sind danach noch gefährdungen vorhanden?</t>
  </si>
  <si>
    <t>Maschienefunktion werden nicht über die "neuen" einfachen Schutzeinrichtungen gestartet?</t>
  </si>
  <si>
    <t>zu Punkt 2</t>
  </si>
  <si>
    <t>zu Punkt 7</t>
  </si>
  <si>
    <t>zu Punkt 3</t>
  </si>
  <si>
    <t>zu Punkt 5</t>
  </si>
  <si>
    <t>zu Punkt 4</t>
  </si>
  <si>
    <t>zu Punkt 6</t>
  </si>
  <si>
    <t>zu Punkt 8</t>
  </si>
  <si>
    <t>keine wesentliche Änderung</t>
  </si>
  <si>
    <t>wesentliche Änderung</t>
  </si>
  <si>
    <t>zu Punkt 9</t>
  </si>
  <si>
    <t>Ergebniss</t>
  </si>
  <si>
    <t>Abfrage</t>
  </si>
  <si>
    <t>Punkt</t>
  </si>
  <si>
    <t>Auswahl</t>
  </si>
  <si>
    <t>Eintrittswahrscheinlichkeit des Gefährdungsereignisses:</t>
  </si>
  <si>
    <t>Sicherheit durch zusätzliche einfache Schutzeinrichtungen erreichbar?</t>
  </si>
  <si>
    <t>Pracktische Entscheidungshilfe wesentliche oder nicht wesentliche Änderung an Maschinen
in Anlehnung an das BMAS-Interpretationspapier 04/2015 ("Bundesministeriums für Arbeit und Soziales")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</si>
</sst>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Webdings"/>
      <family val="1"/>
      <charset val="2"/>
    </font>
    <font>
      <sz val="10"/>
      <color rgb="FF434343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3019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1" applyFont="1" applyBorder="1"/>
    <xf numFmtId="43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0" fontId="1" fillId="2" borderId="2" xfId="0" applyFont="1" applyFill="1" applyBorder="1" applyAlignment="1" applyProtection="1">
      <alignment horizontal="center" vertical="center"/>
      <protection locked="0" hidden="1"/>
    </xf>
    <xf numFmtId="0" fontId="1" fillId="5" borderId="2" xfId="0" applyFont="1" applyFill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5" fillId="0" borderId="0" xfId="0" applyFont="1" applyAlignment="1">
      <alignment horizontal="left" vertical="center"/>
    </xf>
    <xf numFmtId="0" fontId="0" fillId="0" borderId="0" xfId="0" applyBorder="1"/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quotePrefix="1" applyBorder="1"/>
    <xf numFmtId="0" fontId="10" fillId="0" borderId="0" xfId="0" applyFont="1" applyAlignment="1">
      <alignment horizontal="left" wrapText="1"/>
    </xf>
    <xf numFmtId="0" fontId="3" fillId="0" borderId="0" xfId="0" applyFont="1"/>
    <xf numFmtId="0" fontId="1" fillId="3" borderId="2" xfId="0" applyFont="1" applyFill="1" applyBorder="1"/>
    <xf numFmtId="0" fontId="3" fillId="3" borderId="0" xfId="0" applyFont="1" applyFill="1"/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0" xfId="0" applyFont="1" applyAlignment="1">
      <alignment horizontal="left"/>
    </xf>
    <xf numFmtId="0" fontId="0" fillId="0" borderId="9" xfId="0" applyBorder="1"/>
    <xf numFmtId="0" fontId="0" fillId="0" borderId="0" xfId="0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/>
    <xf numFmtId="0" fontId="0" fillId="0" borderId="2" xfId="0" applyBorder="1" applyAlignment="1" applyProtection="1">
      <alignment horizontal="center"/>
    </xf>
    <xf numFmtId="0" fontId="8" fillId="0" borderId="8" xfId="0" applyFont="1" applyBorder="1" applyProtection="1">
      <protection locked="0"/>
    </xf>
    <xf numFmtId="0" fontId="0" fillId="3" borderId="2" xfId="0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/>
    </xf>
    <xf numFmtId="0" fontId="1" fillId="3" borderId="8" xfId="0" applyFont="1" applyFill="1" applyBorder="1" applyAlignment="1" applyProtection="1">
      <alignment horizontal="center" vertical="center"/>
      <protection locked="0" hidden="1"/>
    </xf>
    <xf numFmtId="0" fontId="1" fillId="3" borderId="9" xfId="0" applyFont="1" applyFill="1" applyBorder="1" applyAlignment="1" applyProtection="1">
      <alignment horizontal="center" vertical="center"/>
      <protection locked="0" hidden="1"/>
    </xf>
    <xf numFmtId="0" fontId="1" fillId="4" borderId="8" xfId="0" applyFont="1" applyFill="1" applyBorder="1" applyAlignment="1" applyProtection="1">
      <alignment horizontal="center" vertical="center"/>
      <protection locked="0" hidden="1"/>
    </xf>
    <xf numFmtId="0" fontId="1" fillId="4" borderId="9" xfId="0" applyFont="1" applyFill="1" applyBorder="1" applyAlignment="1" applyProtection="1">
      <alignment horizontal="center" vertical="center"/>
      <protection locked="0" hidden="1"/>
    </xf>
    <xf numFmtId="0" fontId="1" fillId="6" borderId="8" xfId="0" applyFont="1" applyFill="1" applyBorder="1" applyAlignment="1" applyProtection="1">
      <alignment horizontal="center" vertical="center"/>
      <protection locked="0" hidden="1"/>
    </xf>
    <xf numFmtId="0" fontId="1" fillId="6" borderId="9" xfId="0" applyFont="1" applyFill="1" applyBorder="1" applyAlignment="1" applyProtection="1">
      <alignment horizontal="center" vertical="center"/>
      <protection locked="0" hidden="1"/>
    </xf>
    <xf numFmtId="0" fontId="4" fillId="5" borderId="3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Komma" xfId="1" builtinId="3"/>
    <cellStyle name="Standard" xfId="0" builtinId="0"/>
  </cellStyles>
  <dxfs count="3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C3019E"/>
      <color rgb="FFFF9900"/>
      <color rgb="FFCC9900"/>
      <color rgb="FFFFFF00"/>
      <color rgb="FFFFFF66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6" fmlaLink="$C$15" fmlaRange="$K$3:$K$4" val="0"/>
</file>

<file path=xl/ctrlProps/ctrlProp10.xml><?xml version="1.0" encoding="utf-8"?>
<formControlPr xmlns="http://schemas.microsoft.com/office/spreadsheetml/2009/9/main" objectType="Drop" dropLines="2" dropStyle="combo" dx="16" fmlaLink="B10" fmlaRange="$G$1:$G$2" val="0"/>
</file>

<file path=xl/ctrlProps/ctrlProp11.xml><?xml version="1.0" encoding="utf-8"?>
<formControlPr xmlns="http://schemas.microsoft.com/office/spreadsheetml/2009/9/main" objectType="Drop" dropLines="2" dropStyle="combo" dx="16" fmlaLink="B11" fmlaRange="$G$1:$G$2" val="0"/>
</file>

<file path=xl/ctrlProps/ctrlProp2.xml><?xml version="1.0" encoding="utf-8"?>
<formControlPr xmlns="http://schemas.microsoft.com/office/spreadsheetml/2009/9/main" objectType="Drop" dropLines="2" dropStyle="combo" dx="16" fmlaLink="$C$16" fmlaRange="$K$3:$K$4" val="0"/>
</file>

<file path=xl/ctrlProps/ctrlProp3.xml><?xml version="1.0" encoding="utf-8"?>
<formControlPr xmlns="http://schemas.microsoft.com/office/spreadsheetml/2009/9/main" objectType="Drop" dropLines="2" dropStyle="combo" dx="16" fmlaLink="$C$17" fmlaRange="$K$3:$K$4" val="0"/>
</file>

<file path=xl/ctrlProps/ctrlProp4.xml><?xml version="1.0" encoding="utf-8"?>
<formControlPr xmlns="http://schemas.microsoft.com/office/spreadsheetml/2009/9/main" objectType="Drop" dropLines="2" dropStyle="combo" dx="16" fmlaLink="B4" fmlaRange="$G$1:$G$2" val="0"/>
</file>

<file path=xl/ctrlProps/ctrlProp5.xml><?xml version="1.0" encoding="utf-8"?>
<formControlPr xmlns="http://schemas.microsoft.com/office/spreadsheetml/2009/9/main" objectType="Drop" dropLines="2" dropStyle="combo" dx="16" fmlaLink="B5" fmlaRange="$G$1:$G$2" val="0"/>
</file>

<file path=xl/ctrlProps/ctrlProp6.xml><?xml version="1.0" encoding="utf-8"?>
<formControlPr xmlns="http://schemas.microsoft.com/office/spreadsheetml/2009/9/main" objectType="Drop" dropLines="2" dropStyle="combo" dx="16" fmlaLink="B6" fmlaRange="$G$1:$G$2" sel="2" val="0"/>
</file>

<file path=xl/ctrlProps/ctrlProp7.xml><?xml version="1.0" encoding="utf-8"?>
<formControlPr xmlns="http://schemas.microsoft.com/office/spreadsheetml/2009/9/main" objectType="Drop" dropLines="2" dropStyle="combo" dx="16" fmlaLink="B7" fmlaRange="$G$1:$G$2" val="0"/>
</file>

<file path=xl/ctrlProps/ctrlProp8.xml><?xml version="1.0" encoding="utf-8"?>
<formControlPr xmlns="http://schemas.microsoft.com/office/spreadsheetml/2009/9/main" objectType="Drop" dropLines="2" dropStyle="combo" dx="16" fmlaLink="B8" fmlaRange="$G$1:$G$2" sel="2" val="0"/>
</file>

<file path=xl/ctrlProps/ctrlProp9.xml><?xml version="1.0" encoding="utf-8"?>
<formControlPr xmlns="http://schemas.microsoft.com/office/spreadsheetml/2009/9/main" objectType="Drop" dropLines="2" dropStyle="combo" dx="16" fmlaLink="B9" fmlaRange="$G$1:$G$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14</xdr:row>
          <xdr:rowOff>0</xdr:rowOff>
        </xdr:from>
        <xdr:to>
          <xdr:col>2</xdr:col>
          <xdr:colOff>0</xdr:colOff>
          <xdr:row>14</xdr:row>
          <xdr:rowOff>190500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0</xdr:rowOff>
        </xdr:from>
        <xdr:to>
          <xdr:col>2</xdr:col>
          <xdr:colOff>0</xdr:colOff>
          <xdr:row>15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0</xdr:rowOff>
        </xdr:from>
        <xdr:to>
          <xdr:col>2</xdr:col>
          <xdr:colOff>0</xdr:colOff>
          <xdr:row>16</xdr:row>
          <xdr:rowOff>190500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162163</xdr:colOff>
      <xdr:row>12</xdr:row>
      <xdr:rowOff>190499</xdr:rowOff>
    </xdr:from>
    <xdr:to>
      <xdr:col>9</xdr:col>
      <xdr:colOff>0</xdr:colOff>
      <xdr:row>29</xdr:row>
      <xdr:rowOff>95250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7138" y="2476499"/>
          <a:ext cx="1904762" cy="32956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9525</xdr:rowOff>
    </xdr:from>
    <xdr:ext cx="4124325" cy="270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xmlns="" id="{00000000-0008-0000-0100-000002000000}"/>
                </a:ext>
              </a:extLst>
            </xdr:cNvPr>
            <xdr:cNvSpPr txBox="1"/>
          </xdr:nvSpPr>
          <xdr:spPr>
            <a:xfrm>
              <a:off x="1504950" y="390525"/>
              <a:ext cx="4124325" cy="270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14:m>
                <m:oMath xmlns:m="http://schemas.openxmlformats.org/officeDocument/2006/math">
                  <m:sSup>
                    <m:sSupPr>
                      <m:ctrlPr>
                        <a:rPr lang="de-DE" sz="1100" b="0" i="1">
                          <a:latin typeface="Cambria Math"/>
                        </a:rPr>
                      </m:ctrlPr>
                    </m:sSupPr>
                    <m:e>
                      <m:r>
                        <a:rPr lang="de-DE" sz="1100" b="0" i="1">
                          <a:latin typeface="Cambria Math"/>
                        </a:rPr>
                        <m:t>10</m:t>
                      </m:r>
                    </m:e>
                    <m:sup>
                      <m:r>
                        <a:rPr lang="de-DE" sz="1100" b="0" i="1">
                          <a:latin typeface="Cambria Math"/>
                        </a:rPr>
                        <m:t>−5</m:t>
                      </m:r>
                    </m:sup>
                  </m:sSup>
                </m:oMath>
              </a14:m>
              <a:r>
                <a:rPr lang="de-DE" sz="1100"/>
                <a:t>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/>
                      <a:ea typeface="Cambria Math"/>
                    </a:rPr>
                    <m:t>≤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𝑃𝐹𝐻𝑑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&lt; </m:t>
                  </m:r>
                  <m:sSup>
                    <m:sSupPr>
                      <m:ctrlPr>
                        <a:rPr lang="de-DE" sz="1100" b="0" i="1">
                          <a:latin typeface="Cambria Math"/>
                          <a:ea typeface="Cambria Math"/>
                        </a:rPr>
                      </m:ctrlPr>
                    </m:sSup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10</m:t>
                      </m:r>
                    </m:e>
                    <m:sup>
                      <m:r>
                        <a:rPr lang="de-DE" sz="1100" b="0" i="1">
                          <a:latin typeface="Cambria Math"/>
                          <a:ea typeface="Cambria Math"/>
                        </a:rPr>
                        <m:t>−4</m:t>
                      </m:r>
                    </m:sup>
                  </m:sSup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1504950" y="390525"/>
              <a:ext cx="4124325" cy="270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de-DE" sz="1100" b="0" i="0">
                  <a:latin typeface="Cambria Math"/>
                </a:rPr>
                <a:t>〖10〗^(−5)</a:t>
              </a:r>
              <a:r>
                <a:rPr lang="de-DE" sz="1100"/>
                <a:t> </a:t>
              </a:r>
              <a:r>
                <a:rPr lang="de-DE" sz="1100" i="0">
                  <a:latin typeface="Cambria Math"/>
                  <a:ea typeface="Cambria Math"/>
                </a:rPr>
                <a:t>≤</a:t>
              </a:r>
              <a:r>
                <a:rPr lang="de-DE" sz="1100" b="0" i="0">
                  <a:latin typeface="Cambria Math"/>
                  <a:ea typeface="Cambria Math"/>
                </a:rPr>
                <a:t>𝑃𝐹𝐻𝑑&lt; 〖10〗^(−4)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2</xdr:row>
      <xdr:rowOff>0</xdr:rowOff>
    </xdr:from>
    <xdr:ext cx="4124325" cy="270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xmlns="" id="{00000000-0008-0000-0100-000003000000}"/>
                </a:ext>
              </a:extLst>
            </xdr:cNvPr>
            <xdr:cNvSpPr txBox="1"/>
          </xdr:nvSpPr>
          <xdr:spPr>
            <a:xfrm>
              <a:off x="1181100" y="647700"/>
              <a:ext cx="4124325" cy="270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de-DE" sz="1100" b="0"/>
                <a:t>3x</a:t>
              </a:r>
              <a14:m>
                <m:oMath xmlns:m="http://schemas.openxmlformats.org/officeDocument/2006/math">
                  <m:sSup>
                    <m:sSupPr>
                      <m:ctrlPr>
                        <a:rPr lang="de-DE" sz="1100" b="0" i="1">
                          <a:latin typeface="Cambria Math"/>
                        </a:rPr>
                      </m:ctrlPr>
                    </m:sSupPr>
                    <m:e>
                      <m:r>
                        <a:rPr lang="de-DE" sz="1100" b="0" i="1">
                          <a:latin typeface="Cambria Math"/>
                        </a:rPr>
                        <m:t>10</m:t>
                      </m:r>
                    </m:e>
                    <m:sup>
                      <m:r>
                        <a:rPr lang="de-DE" sz="1100" b="0" i="1">
                          <a:latin typeface="Cambria Math"/>
                        </a:rPr>
                        <m:t>−6</m:t>
                      </m:r>
                    </m:sup>
                  </m:sSup>
                </m:oMath>
              </a14:m>
              <a:r>
                <a:rPr lang="de-DE" sz="1100"/>
                <a:t>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/>
                      <a:ea typeface="Cambria Math"/>
                    </a:rPr>
                    <m:t>≤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𝑃𝐹𝐻𝑑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&lt; </m:t>
                  </m:r>
                  <m:sSup>
                    <m:sSupPr>
                      <m:ctrlPr>
                        <a:rPr lang="de-DE" sz="1100" b="0" i="1">
                          <a:latin typeface="Cambria Math"/>
                          <a:ea typeface="Cambria Math"/>
                        </a:rPr>
                      </m:ctrlPr>
                    </m:sSup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10</m:t>
                      </m:r>
                    </m:e>
                    <m:sup>
                      <m:r>
                        <a:rPr lang="de-DE" sz="1100" b="0" i="1">
                          <a:latin typeface="Cambria Math"/>
                          <a:ea typeface="Cambria Math"/>
                        </a:rPr>
                        <m:t>−5</m:t>
                      </m:r>
                    </m:sup>
                  </m:sSup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1181100" y="647700"/>
              <a:ext cx="4124325" cy="270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de-DE" sz="1100" b="0"/>
                <a:t>3x</a:t>
              </a:r>
              <a:r>
                <a:rPr lang="de-DE" sz="1100" b="0" i="0">
                  <a:latin typeface="Cambria Math"/>
                </a:rPr>
                <a:t>〖10〗^(−6)</a:t>
              </a:r>
              <a:r>
                <a:rPr lang="de-DE" sz="1100"/>
                <a:t> </a:t>
              </a:r>
              <a:r>
                <a:rPr lang="de-DE" sz="1100" i="0">
                  <a:latin typeface="Cambria Math"/>
                  <a:ea typeface="Cambria Math"/>
                </a:rPr>
                <a:t>≤</a:t>
              </a:r>
              <a:r>
                <a:rPr lang="de-DE" sz="1100" b="0" i="0">
                  <a:latin typeface="Cambria Math"/>
                  <a:ea typeface="Cambria Math"/>
                </a:rPr>
                <a:t>𝑃𝐹𝐻𝑑&lt; 〖10〗^(−5)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3</xdr:row>
      <xdr:rowOff>0</xdr:rowOff>
    </xdr:from>
    <xdr:ext cx="4124325" cy="270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xmlns="" id="{00000000-0008-0000-0100-000004000000}"/>
                </a:ext>
              </a:extLst>
            </xdr:cNvPr>
            <xdr:cNvSpPr txBox="1"/>
          </xdr:nvSpPr>
          <xdr:spPr>
            <a:xfrm>
              <a:off x="1181100" y="914400"/>
              <a:ext cx="4124325" cy="270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14:m>
                <m:oMath xmlns:m="http://schemas.openxmlformats.org/officeDocument/2006/math">
                  <m:sSup>
                    <m:sSupPr>
                      <m:ctrlPr>
                        <a:rPr lang="de-DE" sz="1100" b="0" i="1">
                          <a:latin typeface="Cambria Math"/>
                        </a:rPr>
                      </m:ctrlPr>
                    </m:sSupPr>
                    <m:e>
                      <m:r>
                        <a:rPr lang="de-DE" sz="1100" b="0" i="1">
                          <a:latin typeface="Cambria Math"/>
                        </a:rPr>
                        <m:t>10</m:t>
                      </m:r>
                    </m:e>
                    <m:sup>
                      <m:r>
                        <a:rPr lang="de-DE" sz="1100" b="0" i="1">
                          <a:latin typeface="Cambria Math"/>
                        </a:rPr>
                        <m:t>−6</m:t>
                      </m:r>
                    </m:sup>
                  </m:sSup>
                </m:oMath>
              </a14:m>
              <a:r>
                <a:rPr lang="de-DE" sz="1100"/>
                <a:t>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/>
                      <a:ea typeface="Cambria Math"/>
                    </a:rPr>
                    <m:t>≤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𝑃𝐹𝐻𝑑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&lt; </m:t>
                  </m:r>
                  <m:sSup>
                    <m:sSupPr>
                      <m:ctrlPr>
                        <a:rPr lang="de-DE" sz="1100" b="0" i="1">
                          <a:latin typeface="Cambria Math"/>
                          <a:ea typeface="Cambria Math"/>
                        </a:rPr>
                      </m:ctrlPr>
                    </m:sSup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3</m:t>
                      </m:r>
                      <m:r>
                        <a:rPr lang="de-DE" sz="1100" b="0" i="1">
                          <a:latin typeface="Cambria Math"/>
                          <a:ea typeface="Cambria Math"/>
                        </a:rPr>
                        <m:t>𝑥</m:t>
                      </m:r>
                      <m:r>
                        <a:rPr lang="de-DE" sz="1100" b="0" i="1">
                          <a:latin typeface="Cambria Math"/>
                          <a:ea typeface="Cambria Math"/>
                        </a:rPr>
                        <m:t>10</m:t>
                      </m:r>
                    </m:e>
                    <m:sup>
                      <m:r>
                        <a:rPr lang="de-DE" sz="1100" b="0" i="1">
                          <a:latin typeface="Cambria Math"/>
                          <a:ea typeface="Cambria Math"/>
                        </a:rPr>
                        <m:t>−6</m:t>
                      </m:r>
                    </m:sup>
                  </m:sSup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1181100" y="914400"/>
              <a:ext cx="4124325" cy="270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de-DE" sz="1100" b="0" i="0">
                  <a:latin typeface="Cambria Math"/>
                </a:rPr>
                <a:t>〖10〗^(−6)</a:t>
              </a:r>
              <a:r>
                <a:rPr lang="de-DE" sz="1100"/>
                <a:t> </a:t>
              </a:r>
              <a:r>
                <a:rPr lang="de-DE" sz="1100" i="0">
                  <a:latin typeface="Cambria Math"/>
                  <a:ea typeface="Cambria Math"/>
                </a:rPr>
                <a:t>≤</a:t>
              </a:r>
              <a:r>
                <a:rPr lang="de-DE" sz="1100" b="0" i="0">
                  <a:latin typeface="Cambria Math"/>
                  <a:ea typeface="Cambria Math"/>
                </a:rPr>
                <a:t>𝑃𝐹𝐻𝑑&lt; 〖3𝑥10〗^(−6)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4</xdr:row>
      <xdr:rowOff>0</xdr:rowOff>
    </xdr:from>
    <xdr:ext cx="4124325" cy="270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xmlns="" id="{00000000-0008-0000-0100-000005000000}"/>
                </a:ext>
              </a:extLst>
            </xdr:cNvPr>
            <xdr:cNvSpPr txBox="1"/>
          </xdr:nvSpPr>
          <xdr:spPr>
            <a:xfrm>
              <a:off x="1181100" y="1181100"/>
              <a:ext cx="4124325" cy="270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14:m>
                <m:oMath xmlns:m="http://schemas.openxmlformats.org/officeDocument/2006/math">
                  <m:sSup>
                    <m:sSupPr>
                      <m:ctrlPr>
                        <a:rPr lang="de-DE" sz="1100" b="0" i="1">
                          <a:latin typeface="Cambria Math"/>
                        </a:rPr>
                      </m:ctrlPr>
                    </m:sSupPr>
                    <m:e>
                      <m:r>
                        <a:rPr lang="de-DE" sz="1100" b="0" i="1">
                          <a:latin typeface="Cambria Math"/>
                        </a:rPr>
                        <m:t>10</m:t>
                      </m:r>
                    </m:e>
                    <m:sup>
                      <m:r>
                        <a:rPr lang="de-DE" sz="1100" b="0" i="1">
                          <a:latin typeface="Cambria Math"/>
                        </a:rPr>
                        <m:t>−7</m:t>
                      </m:r>
                    </m:sup>
                  </m:sSup>
                </m:oMath>
              </a14:m>
              <a:r>
                <a:rPr lang="de-DE" sz="1100"/>
                <a:t>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/>
                      <a:ea typeface="Cambria Math"/>
                    </a:rPr>
                    <m:t>≤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𝑃𝐹𝐻𝑑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&lt; </m:t>
                  </m:r>
                  <m:sSup>
                    <m:sSupPr>
                      <m:ctrlPr>
                        <a:rPr lang="de-DE" sz="1100" b="0" i="1">
                          <a:latin typeface="Cambria Math"/>
                          <a:ea typeface="Cambria Math"/>
                        </a:rPr>
                      </m:ctrlPr>
                    </m:sSup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10</m:t>
                      </m:r>
                    </m:e>
                    <m:sup>
                      <m:r>
                        <a:rPr lang="de-DE" sz="1100" b="0" i="1">
                          <a:latin typeface="Cambria Math"/>
                          <a:ea typeface="Cambria Math"/>
                        </a:rPr>
                        <m:t>−6</m:t>
                      </m:r>
                    </m:sup>
                  </m:sSup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1181100" y="1181100"/>
              <a:ext cx="4124325" cy="270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de-DE" sz="1100" b="0" i="0">
                  <a:latin typeface="Cambria Math"/>
                </a:rPr>
                <a:t>〖10〗^(−7)</a:t>
              </a:r>
              <a:r>
                <a:rPr lang="de-DE" sz="1100"/>
                <a:t> </a:t>
              </a:r>
              <a:r>
                <a:rPr lang="de-DE" sz="1100" i="0">
                  <a:latin typeface="Cambria Math"/>
                  <a:ea typeface="Cambria Math"/>
                </a:rPr>
                <a:t>≤</a:t>
              </a:r>
              <a:r>
                <a:rPr lang="de-DE" sz="1100" b="0" i="0">
                  <a:latin typeface="Cambria Math"/>
                  <a:ea typeface="Cambria Math"/>
                </a:rPr>
                <a:t>𝑃𝐹𝐻𝑑&lt; 〖10〗^(−6)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5</xdr:row>
      <xdr:rowOff>0</xdr:rowOff>
    </xdr:from>
    <xdr:ext cx="4124325" cy="2700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xmlns="" id="{00000000-0008-0000-0100-000006000000}"/>
                </a:ext>
              </a:extLst>
            </xdr:cNvPr>
            <xdr:cNvSpPr txBox="1"/>
          </xdr:nvSpPr>
          <xdr:spPr>
            <a:xfrm>
              <a:off x="1181100" y="1447800"/>
              <a:ext cx="4124325" cy="270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14:m>
                <m:oMath xmlns:m="http://schemas.openxmlformats.org/officeDocument/2006/math">
                  <m:sSup>
                    <m:sSupPr>
                      <m:ctrlPr>
                        <a:rPr lang="de-DE" sz="1100" b="0" i="1">
                          <a:latin typeface="Cambria Math"/>
                        </a:rPr>
                      </m:ctrlPr>
                    </m:sSupPr>
                    <m:e>
                      <m:r>
                        <a:rPr lang="de-DE" sz="1100" b="0" i="1">
                          <a:latin typeface="Cambria Math"/>
                        </a:rPr>
                        <m:t>10</m:t>
                      </m:r>
                    </m:e>
                    <m:sup>
                      <m:r>
                        <a:rPr lang="de-DE" sz="1100" b="0" i="1">
                          <a:latin typeface="Cambria Math"/>
                        </a:rPr>
                        <m:t>−8</m:t>
                      </m:r>
                    </m:sup>
                  </m:sSup>
                </m:oMath>
              </a14:m>
              <a:r>
                <a:rPr lang="de-DE" sz="1100"/>
                <a:t> </a:t>
              </a:r>
              <a14:m>
                <m:oMath xmlns:m="http://schemas.openxmlformats.org/officeDocument/2006/math">
                  <m:r>
                    <a:rPr lang="de-DE" sz="1100" i="1">
                      <a:latin typeface="Cambria Math"/>
                      <a:ea typeface="Cambria Math"/>
                    </a:rPr>
                    <m:t>≤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𝑃𝐹𝐻𝑑</m:t>
                  </m:r>
                  <m:r>
                    <a:rPr lang="de-DE" sz="1100" b="0" i="1">
                      <a:latin typeface="Cambria Math"/>
                      <a:ea typeface="Cambria Math"/>
                    </a:rPr>
                    <m:t>&lt; </m:t>
                  </m:r>
                  <m:sSup>
                    <m:sSupPr>
                      <m:ctrlPr>
                        <a:rPr lang="de-DE" sz="1100" b="0" i="1">
                          <a:latin typeface="Cambria Math"/>
                          <a:ea typeface="Cambria Math"/>
                        </a:rPr>
                      </m:ctrlPr>
                    </m:sSupPr>
                    <m:e>
                      <m:r>
                        <a:rPr lang="de-DE" sz="1100" b="0" i="1">
                          <a:latin typeface="Cambria Math"/>
                          <a:ea typeface="Cambria Math"/>
                        </a:rPr>
                        <m:t>10</m:t>
                      </m:r>
                    </m:e>
                    <m:sup>
                      <m:r>
                        <a:rPr lang="de-DE" sz="1100" b="0" i="1">
                          <a:latin typeface="Cambria Math"/>
                          <a:ea typeface="Cambria Math"/>
                        </a:rPr>
                        <m:t>−7</m:t>
                      </m:r>
                    </m:sup>
                  </m:sSup>
                </m:oMath>
              </a14:m>
              <a:endParaRPr lang="de-DE" sz="11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1181100" y="1447800"/>
              <a:ext cx="4124325" cy="2700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de-DE" sz="1100" b="0" i="0">
                  <a:latin typeface="Cambria Math"/>
                </a:rPr>
                <a:t>〖10〗^(−8)</a:t>
              </a:r>
              <a:r>
                <a:rPr lang="de-DE" sz="1100"/>
                <a:t> </a:t>
              </a:r>
              <a:r>
                <a:rPr lang="de-DE" sz="1100" i="0">
                  <a:latin typeface="Cambria Math"/>
                  <a:ea typeface="Cambria Math"/>
                </a:rPr>
                <a:t>≤</a:t>
              </a:r>
              <a:r>
                <a:rPr lang="de-DE" sz="1100" b="0" i="0">
                  <a:latin typeface="Cambria Math"/>
                  <a:ea typeface="Cambria Math"/>
                </a:rPr>
                <a:t>𝑃𝐹𝐻𝑑&lt; 〖10〗^(−7)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10</xdr:row>
      <xdr:rowOff>0</xdr:rowOff>
    </xdr:from>
    <xdr:ext cx="5734050" cy="35958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xmlns="" id="{00000000-0008-0000-0100-000007000000}"/>
                </a:ext>
              </a:extLst>
            </xdr:cNvPr>
            <xdr:cNvSpPr txBox="1"/>
          </xdr:nvSpPr>
          <xdr:spPr>
            <a:xfrm>
              <a:off x="0" y="2962275"/>
              <a:ext cx="5734050" cy="3595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14:m>
                <m:oMath xmlns:m="http://schemas.openxmlformats.org/officeDocument/2006/math">
                  <m:sSub>
                    <m:sSubPr>
                      <m:ctrlPr>
                        <a:rPr lang="de-DE" sz="11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100" b="0" i="1">
                          <a:latin typeface="Cambria Math"/>
                        </a:rPr>
                        <m:t>𝑀𝑇𝑇𝐹</m:t>
                      </m:r>
                    </m:e>
                    <m:sub>
                      <m:r>
                        <a:rPr lang="de-DE" sz="1100" b="0" i="1">
                          <a:latin typeface="Cambria Math"/>
                        </a:rPr>
                        <m:t>𝑑</m:t>
                      </m:r>
                    </m:sub>
                  </m:sSub>
                  <m:r>
                    <a:rPr lang="de-DE" sz="1100" b="0" i="1">
                      <a:latin typeface="Cambria Math"/>
                    </a:rPr>
                    <m:t>=</m:t>
                  </m:r>
                  <m:f>
                    <m:fPr>
                      <m:ctrlPr>
                        <a:rPr lang="de-DE" sz="1100" b="0" i="1">
                          <a:latin typeface="Cambria Math"/>
                        </a:rPr>
                      </m:ctrlPr>
                    </m:fPr>
                    <m:num>
                      <m:r>
                        <a:rPr lang="de-DE" sz="1100" b="0" i="1">
                          <a:latin typeface="Cambria Math"/>
                        </a:rPr>
                        <m:t>1</m:t>
                      </m:r>
                    </m:num>
                    <m:den>
                      <m:r>
                        <m:rPr>
                          <m:nor/>
                        </m:rPr>
                        <a:rPr lang="el-GR" sz="1100" b="0" i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λ</m:t>
                      </m:r>
                      <m:r>
                        <m:rPr>
                          <m:nor/>
                        </m:rPr>
                        <a:rPr lang="de-DE" sz="1100" b="0" i="0" baseline="-2500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d</m:t>
                      </m:r>
                      <m:r>
                        <m:rPr>
                          <m:nor/>
                        </m:rPr>
                        <a:rPr lang="de-DE" sz="1100" b="0" i="0">
                          <a:solidFill>
                            <a:schemeClr val="tx1"/>
                          </a:solidFill>
                          <a:effectLst/>
                          <a:latin typeface="+mn-lt"/>
                          <a:ea typeface="+mn-ea"/>
                          <a:cs typeface="+mn-cs"/>
                        </a:rPr>
                        <m:t> </m:t>
                      </m:r>
                    </m:den>
                  </m:f>
                  <m:r>
                    <a:rPr lang="de-DE" sz="1100" b="0" i="1">
                      <a:latin typeface="Cambria Math"/>
                      <a:ea typeface="Cambria Math"/>
                    </a:rPr>
                    <m:t>≈</m:t>
                  </m:r>
                  <m:f>
                    <m:fPr>
                      <m:ctrlPr>
                        <a:rPr lang="de-DE" sz="1100" b="0" i="1">
                          <a:latin typeface="Cambria Math"/>
                          <a:ea typeface="Cambria Math"/>
                        </a:rPr>
                      </m:ctrlPr>
                    </m:fPr>
                    <m:num>
                      <m:r>
                        <a:rPr lang="de-DE" sz="1100" b="0" i="1">
                          <a:latin typeface="Cambria Math"/>
                          <a:ea typeface="Cambria Math"/>
                        </a:rPr>
                        <m:t>1</m:t>
                      </m:r>
                    </m:num>
                    <m:den>
                      <m:r>
                        <a:rPr lang="de-DE" sz="1100" b="0" i="1">
                          <a:latin typeface="Cambria Math"/>
                          <a:ea typeface="Cambria Math"/>
                        </a:rPr>
                        <m:t>𝑃𝐹𝐻</m:t>
                      </m:r>
                    </m:den>
                  </m:f>
                </m:oMath>
              </a14:m>
              <a:r>
                <a:rPr lang="de-DE" sz="1100"/>
                <a:t>  </a:t>
              </a:r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0" y="2962275"/>
              <a:ext cx="5734050" cy="35958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algn="ctr"/>
              <a:r>
                <a:rPr lang="de-DE" sz="1100" b="0" i="0">
                  <a:latin typeface="Cambria Math"/>
                </a:rPr>
                <a:t>〖𝑀𝑇𝑇𝐹〗_𝑑=1/</a:t>
              </a:r>
              <a:r>
                <a:rPr lang="el-G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"λ</a:t>
              </a:r>
              <a:r>
                <a:rPr lang="de-DE" sz="1100" b="0" i="0" baseline="-2500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d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 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" </a:t>
              </a:r>
              <a:r>
                <a:rPr lang="de-DE" sz="1100" b="0" i="0">
                  <a:latin typeface="Cambria Math"/>
                  <a:ea typeface="Cambria Math"/>
                </a:rPr>
                <a:t>≈1/𝑃𝐹𝐻</a:t>
              </a:r>
              <a:r>
                <a:rPr lang="de-DE" sz="1100"/>
                <a:t>  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</xdr:row>
          <xdr:rowOff>0</xdr:rowOff>
        </xdr:from>
        <xdr:to>
          <xdr:col>0</xdr:col>
          <xdr:colOff>723900</xdr:colOff>
          <xdr:row>3</xdr:row>
          <xdr:rowOff>180975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0</xdr:col>
          <xdr:colOff>723900</xdr:colOff>
          <xdr:row>4</xdr:row>
          <xdr:rowOff>180975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</xdr:row>
          <xdr:rowOff>0</xdr:rowOff>
        </xdr:from>
        <xdr:to>
          <xdr:col>0</xdr:col>
          <xdr:colOff>723900</xdr:colOff>
          <xdr:row>5</xdr:row>
          <xdr:rowOff>180975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6</xdr:row>
          <xdr:rowOff>0</xdr:rowOff>
        </xdr:from>
        <xdr:to>
          <xdr:col>0</xdr:col>
          <xdr:colOff>723900</xdr:colOff>
          <xdr:row>6</xdr:row>
          <xdr:rowOff>180975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0</xdr:rowOff>
        </xdr:from>
        <xdr:to>
          <xdr:col>0</xdr:col>
          <xdr:colOff>723900</xdr:colOff>
          <xdr:row>7</xdr:row>
          <xdr:rowOff>180975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0</xdr:rowOff>
        </xdr:from>
        <xdr:to>
          <xdr:col>0</xdr:col>
          <xdr:colOff>723900</xdr:colOff>
          <xdr:row>8</xdr:row>
          <xdr:rowOff>180975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9</xdr:row>
          <xdr:rowOff>0</xdr:rowOff>
        </xdr:from>
        <xdr:to>
          <xdr:col>0</xdr:col>
          <xdr:colOff>723900</xdr:colOff>
          <xdr:row>9</xdr:row>
          <xdr:rowOff>180975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0</xdr:col>
          <xdr:colOff>723900</xdr:colOff>
          <xdr:row>10</xdr:row>
          <xdr:rowOff>180975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 editAs="oneCell">
    <xdr:from>
      <xdr:col>3</xdr:col>
      <xdr:colOff>0</xdr:colOff>
      <xdr:row>12</xdr:row>
      <xdr:rowOff>0</xdr:rowOff>
    </xdr:from>
    <xdr:to>
      <xdr:col>3</xdr:col>
      <xdr:colOff>304800</xdr:colOff>
      <xdr:row>13</xdr:row>
      <xdr:rowOff>114300</xdr:rowOff>
    </xdr:to>
    <xdr:sp macro="" textlink="">
      <xdr:nvSpPr>
        <xdr:cNvPr id="3084" name="AutoShape 12" descr="Bildergebnis für baustelle">
          <a:extLst>
            <a:ext uri="{FF2B5EF4-FFF2-40B4-BE49-F238E27FC236}">
              <a16:creationId xmlns:a16="http://schemas.microsoft.com/office/drawing/2014/main" xmlns="" id="{00000000-0008-0000-0200-00000C0C0000}"/>
            </a:ext>
          </a:extLst>
        </xdr:cNvPr>
        <xdr:cNvSpPr>
          <a:spLocks noChangeAspect="1" noChangeArrowheads="1"/>
        </xdr:cNvSpPr>
      </xdr:nvSpPr>
      <xdr:spPr bwMode="auto">
        <a:xfrm>
          <a:off x="1171575" y="233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12</xdr:row>
      <xdr:rowOff>19050</xdr:rowOff>
    </xdr:from>
    <xdr:to>
      <xdr:col>3</xdr:col>
      <xdr:colOff>0</xdr:colOff>
      <xdr:row>17</xdr:row>
      <xdr:rowOff>91678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28925"/>
          <a:ext cx="1171575" cy="1025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Z37"/>
  <sheetViews>
    <sheetView showGridLines="0" tabSelected="1" zoomScaleNormal="100" zoomScaleSheetLayoutView="130" workbookViewId="0">
      <selection activeCell="I24" sqref="I24"/>
    </sheetView>
  </sheetViews>
  <sheetFormatPr baseColWidth="10" defaultRowHeight="15" x14ac:dyDescent="0.25"/>
  <cols>
    <col min="1" max="1" width="6.7109375" customWidth="1"/>
    <col min="2" max="2" width="7.42578125" customWidth="1"/>
    <col min="8" max="8" width="11.42578125" customWidth="1"/>
    <col min="9" max="9" width="31" style="19" customWidth="1"/>
    <col min="10" max="16" width="2" style="19" hidden="1" customWidth="1"/>
    <col min="17" max="17" width="2.140625" style="19" hidden="1" customWidth="1"/>
    <col min="18" max="18" width="4.140625" hidden="1" customWidth="1"/>
    <col min="19" max="25" width="5.85546875" style="14" bestFit="1" customWidth="1"/>
    <col min="26" max="26" width="6.140625" style="14" customWidth="1"/>
  </cols>
  <sheetData>
    <row r="1" spans="1:11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</row>
    <row r="2" spans="1:11" x14ac:dyDescent="0.25">
      <c r="A2" s="44" t="s">
        <v>1</v>
      </c>
      <c r="B2" s="57" t="s">
        <v>0</v>
      </c>
      <c r="C2" s="57"/>
      <c r="D2" s="57"/>
      <c r="E2" s="57"/>
      <c r="F2" s="57"/>
      <c r="G2" s="57"/>
      <c r="H2" s="57"/>
      <c r="I2" s="57"/>
    </row>
    <row r="3" spans="1:11" x14ac:dyDescent="0.25">
      <c r="A3" s="7" t="s">
        <v>2</v>
      </c>
      <c r="B3" s="56" t="s">
        <v>39</v>
      </c>
      <c r="C3" s="56"/>
      <c r="D3" s="56"/>
      <c r="E3" s="56"/>
      <c r="F3" s="56"/>
      <c r="G3" s="56"/>
      <c r="H3" s="56"/>
      <c r="I3" s="56"/>
      <c r="K3" s="19">
        <v>1</v>
      </c>
    </row>
    <row r="4" spans="1:11" x14ac:dyDescent="0.25">
      <c r="A4" s="7" t="s">
        <v>3</v>
      </c>
      <c r="B4" s="56" t="s">
        <v>40</v>
      </c>
      <c r="C4" s="56"/>
      <c r="D4" s="56"/>
      <c r="E4" s="56"/>
      <c r="F4" s="56"/>
      <c r="G4" s="56"/>
      <c r="H4" s="56"/>
      <c r="I4" s="56"/>
      <c r="K4" s="19">
        <v>2</v>
      </c>
    </row>
    <row r="5" spans="1:11" x14ac:dyDescent="0.25">
      <c r="A5" s="5"/>
      <c r="B5" s="5"/>
      <c r="C5" s="5"/>
      <c r="D5" s="5"/>
      <c r="E5" s="5"/>
      <c r="F5" s="5"/>
      <c r="G5" s="5"/>
      <c r="H5" s="5"/>
    </row>
    <row r="6" spans="1:11" x14ac:dyDescent="0.25">
      <c r="A6" s="44" t="s">
        <v>5</v>
      </c>
      <c r="B6" s="57" t="s">
        <v>4</v>
      </c>
      <c r="C6" s="57"/>
      <c r="D6" s="57"/>
      <c r="E6" s="57"/>
      <c r="F6" s="57"/>
      <c r="G6" s="57"/>
      <c r="H6" s="57"/>
      <c r="I6" s="57"/>
    </row>
    <row r="7" spans="1:11" x14ac:dyDescent="0.25">
      <c r="A7" s="7" t="s">
        <v>6</v>
      </c>
      <c r="B7" s="56" t="s">
        <v>41</v>
      </c>
      <c r="C7" s="56"/>
      <c r="D7" s="56"/>
      <c r="E7" s="56"/>
      <c r="F7" s="56"/>
      <c r="G7" s="56"/>
      <c r="H7" s="56"/>
      <c r="I7" s="56"/>
    </row>
    <row r="8" spans="1:11" x14ac:dyDescent="0.25">
      <c r="A8" s="7" t="s">
        <v>7</v>
      </c>
      <c r="B8" s="56" t="s">
        <v>42</v>
      </c>
      <c r="C8" s="56"/>
      <c r="D8" s="56"/>
      <c r="E8" s="56"/>
      <c r="F8" s="56"/>
      <c r="G8" s="56"/>
      <c r="H8" s="56"/>
      <c r="I8" s="56"/>
    </row>
    <row r="9" spans="1:11" x14ac:dyDescent="0.25">
      <c r="A9" s="5"/>
      <c r="B9" s="5"/>
      <c r="C9" s="5"/>
      <c r="D9" s="5"/>
      <c r="E9" s="5"/>
      <c r="F9" s="5"/>
      <c r="G9" s="5"/>
      <c r="H9" s="5"/>
    </row>
    <row r="10" spans="1:11" x14ac:dyDescent="0.25">
      <c r="A10" s="44" t="s">
        <v>8</v>
      </c>
      <c r="B10" s="57" t="s">
        <v>9</v>
      </c>
      <c r="C10" s="57"/>
      <c r="D10" s="57"/>
      <c r="E10" s="57"/>
      <c r="F10" s="57"/>
      <c r="G10" s="57"/>
      <c r="H10" s="57"/>
      <c r="I10" s="57"/>
    </row>
    <row r="11" spans="1:11" x14ac:dyDescent="0.25">
      <c r="A11" s="7" t="s">
        <v>10</v>
      </c>
      <c r="B11" s="56" t="s">
        <v>43</v>
      </c>
      <c r="C11" s="56"/>
      <c r="D11" s="56"/>
      <c r="E11" s="56"/>
      <c r="F11" s="56"/>
      <c r="G11" s="56"/>
      <c r="H11" s="56"/>
      <c r="I11" s="56"/>
    </row>
    <row r="12" spans="1:11" x14ac:dyDescent="0.25">
      <c r="A12" s="7" t="s">
        <v>11</v>
      </c>
      <c r="B12" s="56" t="s">
        <v>44</v>
      </c>
      <c r="C12" s="56"/>
      <c r="D12" s="56"/>
      <c r="E12" s="56"/>
      <c r="F12" s="56"/>
      <c r="G12" s="56"/>
      <c r="H12" s="56"/>
      <c r="I12" s="56"/>
    </row>
    <row r="14" spans="1:11" ht="15.75" x14ac:dyDescent="0.25">
      <c r="A14" s="23" t="s">
        <v>23</v>
      </c>
      <c r="C14" s="8"/>
      <c r="F14" s="1" t="s">
        <v>15</v>
      </c>
      <c r="G14" s="54" t="s">
        <v>17</v>
      </c>
      <c r="H14" s="16" t="str">
        <f>IF(K32=1,+IF(K33=1,+IF(K34=1,"a")))</f>
        <v>a</v>
      </c>
    </row>
    <row r="15" spans="1:11" ht="15.75" x14ac:dyDescent="0.25">
      <c r="A15" s="17" t="s">
        <v>1</v>
      </c>
      <c r="C15" s="39">
        <v>1</v>
      </c>
      <c r="E15" s="4" t="s">
        <v>13</v>
      </c>
      <c r="G15" s="55"/>
      <c r="H15" s="17"/>
    </row>
    <row r="16" spans="1:11" ht="15.75" x14ac:dyDescent="0.25">
      <c r="A16" s="17" t="s">
        <v>5</v>
      </c>
      <c r="C16" s="39">
        <v>1</v>
      </c>
      <c r="D16" s="3"/>
      <c r="E16" s="3"/>
      <c r="F16" s="1" t="s">
        <v>16</v>
      </c>
      <c r="G16" s="45" t="s">
        <v>18</v>
      </c>
      <c r="H16" s="16" t="b">
        <f>IF(L32=1,+IF(L33=1,+IF(L34=2,"b")))</f>
        <v>0</v>
      </c>
    </row>
    <row r="17" spans="1:19" ht="15.75" x14ac:dyDescent="0.25">
      <c r="A17" s="17" t="s">
        <v>22</v>
      </c>
      <c r="C17" s="39">
        <v>1</v>
      </c>
      <c r="D17" s="4" t="s">
        <v>2</v>
      </c>
      <c r="G17" s="46"/>
      <c r="H17" s="17"/>
    </row>
    <row r="18" spans="1:19" ht="15.75" x14ac:dyDescent="0.25">
      <c r="C18" s="3"/>
      <c r="D18" s="3"/>
      <c r="F18" s="1" t="s">
        <v>15</v>
      </c>
      <c r="G18" s="46"/>
      <c r="H18" s="17"/>
    </row>
    <row r="19" spans="1:19" ht="15.75" x14ac:dyDescent="0.25">
      <c r="C19" s="3"/>
      <c r="D19" s="3"/>
      <c r="E19" s="4" t="s">
        <v>14</v>
      </c>
      <c r="G19" s="47"/>
      <c r="H19" s="16" t="b">
        <f>IF(M32=1,+IF(M33=2,+IF(M34=1,"b")))</f>
        <v>0</v>
      </c>
    </row>
    <row r="20" spans="1:19" ht="15.75" x14ac:dyDescent="0.25">
      <c r="C20" s="3"/>
      <c r="E20" s="3"/>
      <c r="F20" s="1" t="s">
        <v>16</v>
      </c>
      <c r="G20" s="48" t="s">
        <v>19</v>
      </c>
      <c r="H20" s="16" t="b">
        <f>IF(N32=1,+IF(N33=2,+IF(N34=2,"c")))</f>
        <v>0</v>
      </c>
    </row>
    <row r="21" spans="1:19" ht="15.75" x14ac:dyDescent="0.25">
      <c r="C21" s="4" t="s">
        <v>12</v>
      </c>
      <c r="G21" s="49"/>
      <c r="H21" s="17"/>
    </row>
    <row r="22" spans="1:19" ht="15.75" x14ac:dyDescent="0.25">
      <c r="C22" s="3"/>
      <c r="F22" s="1" t="s">
        <v>15</v>
      </c>
      <c r="G22" s="49"/>
      <c r="H22" s="17"/>
    </row>
    <row r="23" spans="1:19" ht="15.75" x14ac:dyDescent="0.25">
      <c r="C23" s="3"/>
      <c r="E23" s="4" t="s">
        <v>13</v>
      </c>
      <c r="G23" s="50"/>
      <c r="H23" s="16" t="b">
        <f>IF(O32=2,+IF(O33=1,+IF(O34=1,"c")))</f>
        <v>0</v>
      </c>
    </row>
    <row r="24" spans="1:19" ht="15.75" x14ac:dyDescent="0.25">
      <c r="C24" s="3"/>
      <c r="D24" s="3"/>
      <c r="E24" s="3"/>
      <c r="F24" s="1" t="s">
        <v>16</v>
      </c>
      <c r="G24" s="51" t="s">
        <v>20</v>
      </c>
      <c r="H24" s="16" t="b">
        <f>IF(P32=2,+IF(P33=1,+IF(P34=2,"d")))</f>
        <v>0</v>
      </c>
    </row>
    <row r="25" spans="1:19" ht="15.75" x14ac:dyDescent="0.25">
      <c r="C25" s="3"/>
      <c r="D25" s="4" t="s">
        <v>3</v>
      </c>
      <c r="G25" s="52"/>
      <c r="H25" s="17"/>
    </row>
    <row r="26" spans="1:19" ht="15.75" x14ac:dyDescent="0.25">
      <c r="D26" s="3"/>
      <c r="F26" s="1" t="s">
        <v>15</v>
      </c>
      <c r="G26" s="52"/>
      <c r="H26" s="17"/>
    </row>
    <row r="27" spans="1:19" ht="15.75" x14ac:dyDescent="0.25">
      <c r="D27" s="3"/>
      <c r="E27" s="4" t="s">
        <v>14</v>
      </c>
      <c r="G27" s="53"/>
      <c r="H27" s="16" t="b">
        <f>IF(Q32=2,+IF(Q33=2,+IF(Q34=1,"d")))</f>
        <v>0</v>
      </c>
    </row>
    <row r="28" spans="1:19" ht="15.75" x14ac:dyDescent="0.25">
      <c r="D28" s="8"/>
      <c r="E28" s="3"/>
      <c r="F28" s="1" t="s">
        <v>16</v>
      </c>
      <c r="G28" s="65" t="s">
        <v>21</v>
      </c>
      <c r="H28" s="17"/>
    </row>
    <row r="29" spans="1:19" ht="15.75" x14ac:dyDescent="0.25">
      <c r="D29" s="9" t="str">
        <f>IF(C15=1,"1",IF(C15=2,"2"))</f>
        <v>1</v>
      </c>
      <c r="G29" s="66"/>
      <c r="H29" s="16" t="b">
        <f>IF(R32=2,+IF(R33=2,+IF(R34=2,"e")))</f>
        <v>0</v>
      </c>
    </row>
    <row r="30" spans="1:19" x14ac:dyDescent="0.25">
      <c r="A30" s="67" t="s">
        <v>79</v>
      </c>
      <c r="B30" s="67"/>
      <c r="C30" s="67"/>
      <c r="D30" s="67"/>
      <c r="E30" s="67"/>
      <c r="F30" s="67"/>
      <c r="G30" s="67"/>
      <c r="H30" s="67"/>
      <c r="R30" s="12"/>
      <c r="S30" s="15"/>
    </row>
    <row r="31" spans="1:19" ht="15.75" x14ac:dyDescent="0.3">
      <c r="A31" s="43" t="s">
        <v>19</v>
      </c>
      <c r="B31" s="68" t="s">
        <v>25</v>
      </c>
      <c r="C31" s="69"/>
      <c r="D31" s="43" t="s">
        <v>19</v>
      </c>
      <c r="E31" s="37" t="s">
        <v>26</v>
      </c>
      <c r="F31" s="43" t="s">
        <v>17</v>
      </c>
      <c r="G31" s="37" t="s">
        <v>27</v>
      </c>
      <c r="H31" s="24"/>
      <c r="J31" s="18"/>
      <c r="K31" s="20" t="s">
        <v>17</v>
      </c>
      <c r="L31" s="59" t="s">
        <v>18</v>
      </c>
      <c r="M31" s="60"/>
      <c r="N31" s="61" t="s">
        <v>19</v>
      </c>
      <c r="O31" s="62"/>
      <c r="P31" s="63" t="s">
        <v>20</v>
      </c>
      <c r="Q31" s="64"/>
      <c r="R31" s="21" t="s">
        <v>21</v>
      </c>
    </row>
    <row r="32" spans="1:19" ht="15" customHeight="1" x14ac:dyDescent="0.25">
      <c r="A32" s="36" t="str">
        <f ca="1">CELL("Dateiname",A1)</f>
        <v>C:\Users\Kleißler\AppData\Local\Microsoft\Windows\Temporary Internet Files\Content.Outlook\Q0DXPNWD\[Performanc-Level.xlsx]Bestimmung Pl</v>
      </c>
      <c r="F32" s="2"/>
      <c r="J32" s="22" t="s">
        <v>1</v>
      </c>
      <c r="K32" s="18">
        <f t="shared" ref="K32:R32" si="0">$C$15</f>
        <v>1</v>
      </c>
      <c r="L32" s="18">
        <f t="shared" si="0"/>
        <v>1</v>
      </c>
      <c r="M32" s="18">
        <f t="shared" si="0"/>
        <v>1</v>
      </c>
      <c r="N32" s="18">
        <f t="shared" si="0"/>
        <v>1</v>
      </c>
      <c r="O32" s="18">
        <f t="shared" si="0"/>
        <v>1</v>
      </c>
      <c r="P32" s="18">
        <f t="shared" si="0"/>
        <v>1</v>
      </c>
      <c r="Q32" s="18">
        <f t="shared" si="0"/>
        <v>1</v>
      </c>
      <c r="R32" s="18">
        <f t="shared" si="0"/>
        <v>1</v>
      </c>
      <c r="S32" s="15"/>
    </row>
    <row r="33" spans="1:19" x14ac:dyDescent="0.25">
      <c r="J33" s="22" t="s">
        <v>5</v>
      </c>
      <c r="K33" s="18">
        <f t="shared" ref="K33:R33" si="1">$C$16</f>
        <v>1</v>
      </c>
      <c r="L33" s="18">
        <f t="shared" si="1"/>
        <v>1</v>
      </c>
      <c r="M33" s="18">
        <f t="shared" si="1"/>
        <v>1</v>
      </c>
      <c r="N33" s="18">
        <f t="shared" si="1"/>
        <v>1</v>
      </c>
      <c r="O33" s="18">
        <f t="shared" si="1"/>
        <v>1</v>
      </c>
      <c r="P33" s="18">
        <f t="shared" si="1"/>
        <v>1</v>
      </c>
      <c r="Q33" s="18">
        <f t="shared" si="1"/>
        <v>1</v>
      </c>
      <c r="R33" s="18">
        <f t="shared" si="1"/>
        <v>1</v>
      </c>
      <c r="S33" s="15"/>
    </row>
    <row r="34" spans="1:19" x14ac:dyDescent="0.25">
      <c r="A34" s="13"/>
      <c r="C34" s="10"/>
      <c r="D34" s="10"/>
      <c r="F34" s="2"/>
      <c r="J34" s="22" t="s">
        <v>22</v>
      </c>
      <c r="K34" s="18">
        <f t="shared" ref="K34:R34" si="2">$C$17</f>
        <v>1</v>
      </c>
      <c r="L34" s="18">
        <f t="shared" si="2"/>
        <v>1</v>
      </c>
      <c r="M34" s="18">
        <f t="shared" si="2"/>
        <v>1</v>
      </c>
      <c r="N34" s="18">
        <f t="shared" si="2"/>
        <v>1</v>
      </c>
      <c r="O34" s="18">
        <f t="shared" si="2"/>
        <v>1</v>
      </c>
      <c r="P34" s="18">
        <f t="shared" si="2"/>
        <v>1</v>
      </c>
      <c r="Q34" s="18">
        <f t="shared" si="2"/>
        <v>1</v>
      </c>
      <c r="R34" s="18">
        <f t="shared" si="2"/>
        <v>1</v>
      </c>
    </row>
    <row r="35" spans="1:19" x14ac:dyDescent="0.25">
      <c r="A35" s="6"/>
      <c r="C35" s="10"/>
      <c r="D35" s="10"/>
    </row>
    <row r="36" spans="1:19" x14ac:dyDescent="0.25">
      <c r="E36" s="10"/>
      <c r="F36" s="2"/>
    </row>
    <row r="37" spans="1:19" x14ac:dyDescent="0.25">
      <c r="E37" s="10"/>
      <c r="F37" s="11"/>
    </row>
  </sheetData>
  <sheetProtection sheet="1" objects="1" scenarios="1" selectLockedCells="1"/>
  <mergeCells count="20">
    <mergeCell ref="L31:M31"/>
    <mergeCell ref="N31:O31"/>
    <mergeCell ref="P31:Q31"/>
    <mergeCell ref="G28:G29"/>
    <mergeCell ref="A30:H30"/>
    <mergeCell ref="B31:C31"/>
    <mergeCell ref="A1:I1"/>
    <mergeCell ref="B2:I2"/>
    <mergeCell ref="B4:I4"/>
    <mergeCell ref="B7:I7"/>
    <mergeCell ref="B6:I6"/>
    <mergeCell ref="G16:G19"/>
    <mergeCell ref="G20:G23"/>
    <mergeCell ref="G24:G27"/>
    <mergeCell ref="G14:G15"/>
    <mergeCell ref="B3:I3"/>
    <mergeCell ref="B8:I8"/>
    <mergeCell ref="B10:I10"/>
    <mergeCell ref="B11:I11"/>
    <mergeCell ref="B12:I12"/>
  </mergeCells>
  <conditionalFormatting sqref="H29">
    <cfRule type="cellIs" dxfId="31" priority="15" operator="between">
      <formula>"a"</formula>
      <formula>"e"</formula>
    </cfRule>
    <cfRule type="beginsWith" priority="16" operator="beginsWith" text="FALSCH">
      <formula>LEFT(H29,LEN("FALSCH"))="FALSCH"</formula>
    </cfRule>
  </conditionalFormatting>
  <conditionalFormatting sqref="H27">
    <cfRule type="cellIs" dxfId="30" priority="13" operator="between">
      <formula>"a"</formula>
      <formula>"e"</formula>
    </cfRule>
    <cfRule type="beginsWith" priority="14" operator="beginsWith" text="FALSCH">
      <formula>LEFT(H27,LEN("FALSCH"))="FALSCH"</formula>
    </cfRule>
  </conditionalFormatting>
  <conditionalFormatting sqref="H24">
    <cfRule type="cellIs" dxfId="29" priority="11" operator="between">
      <formula>"a"</formula>
      <formula>"e"</formula>
    </cfRule>
    <cfRule type="beginsWith" priority="12" operator="beginsWith" text="FALSCH">
      <formula>LEFT(H24,LEN("FALSCH"))="FALSCH"</formula>
    </cfRule>
  </conditionalFormatting>
  <conditionalFormatting sqref="H23">
    <cfRule type="cellIs" dxfId="28" priority="9" operator="between">
      <formula>"a"</formula>
      <formula>"e"</formula>
    </cfRule>
    <cfRule type="beginsWith" priority="10" operator="beginsWith" text="FALSCH">
      <formula>LEFT(H23,LEN("FALSCH"))="FALSCH"</formula>
    </cfRule>
  </conditionalFormatting>
  <conditionalFormatting sqref="H20">
    <cfRule type="cellIs" dxfId="27" priority="7" operator="between">
      <formula>"a"</formula>
      <formula>"e"</formula>
    </cfRule>
    <cfRule type="beginsWith" priority="8" operator="beginsWith" text="FALSCH">
      <formula>LEFT(H20,LEN("FALSCH"))="FALSCH"</formula>
    </cfRule>
  </conditionalFormatting>
  <conditionalFormatting sqref="H19">
    <cfRule type="cellIs" dxfId="26" priority="5" operator="between">
      <formula>"a"</formula>
      <formula>"e"</formula>
    </cfRule>
    <cfRule type="beginsWith" priority="6" operator="beginsWith" text="FALSCH">
      <formula>LEFT(H19,LEN("FALSCH"))="FALSCH"</formula>
    </cfRule>
  </conditionalFormatting>
  <conditionalFormatting sqref="H16">
    <cfRule type="cellIs" dxfId="25" priority="3" operator="between">
      <formula>"a"</formula>
      <formula>"e"</formula>
    </cfRule>
    <cfRule type="beginsWith" priority="4" operator="beginsWith" text="FALSCH">
      <formula>LEFT(H16,LEN("FALSCH"))="FALSCH"</formula>
    </cfRule>
  </conditionalFormatting>
  <conditionalFormatting sqref="H14">
    <cfRule type="cellIs" dxfId="24" priority="1" operator="between">
      <formula>"a"</formula>
      <formula>"e"</formula>
    </cfRule>
    <cfRule type="beginsWith" priority="2" operator="beginsWith" text="FALSCH">
      <formula>LEFT(H14,LEN("FALSCH"))="FALSCH"</formula>
    </cfRule>
  </conditionalFormatting>
  <pageMargins left="0.70866141732283472" right="0.70866141732283472" top="0.78740157480314965" bottom="0.78740157480314965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Drop Down 5">
              <controlPr defaultSize="0" autoLine="0" autoPict="0">
                <anchor moveWithCells="1">
                  <from>
                    <xdr:col>1</xdr:col>
                    <xdr:colOff>0</xdr:colOff>
                    <xdr:row>14</xdr:row>
                    <xdr:rowOff>0</xdr:rowOff>
                  </from>
                  <to>
                    <xdr:col>2</xdr:col>
                    <xdr:colOff>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Drop Down 6">
              <controlPr defaultSize="0" autoLine="0" autoPict="0">
                <anchor moveWithCells="1">
                  <from>
                    <xdr:col>1</xdr:col>
                    <xdr:colOff>0</xdr:colOff>
                    <xdr:row>15</xdr:row>
                    <xdr:rowOff>0</xdr:rowOff>
                  </from>
                  <to>
                    <xdr:col>2</xdr:col>
                    <xdr:colOff>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1</xdr:col>
                    <xdr:colOff>0</xdr:colOff>
                    <xdr:row>16</xdr:row>
                    <xdr:rowOff>0</xdr:rowOff>
                  </from>
                  <to>
                    <xdr:col>2</xdr:col>
                    <xdr:colOff>0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zoomScaleNormal="100" workbookViewId="0">
      <selection activeCell="B18" sqref="B18"/>
    </sheetView>
  </sheetViews>
  <sheetFormatPr baseColWidth="10" defaultRowHeight="15" x14ac:dyDescent="0.25"/>
  <cols>
    <col min="1" max="1" width="17.7109375" bestFit="1" customWidth="1"/>
    <col min="2" max="2" width="59.42578125" bestFit="1" customWidth="1"/>
    <col min="3" max="3" width="8.85546875" bestFit="1" customWidth="1"/>
  </cols>
  <sheetData>
    <row r="1" spans="1:3" ht="30" x14ac:dyDescent="0.25">
      <c r="A1" s="25" t="s">
        <v>28</v>
      </c>
      <c r="B1" s="25" t="s">
        <v>29</v>
      </c>
      <c r="C1" s="25" t="s">
        <v>30</v>
      </c>
    </row>
    <row r="2" spans="1:3" ht="21" customHeight="1" x14ac:dyDescent="0.25">
      <c r="A2" s="26" t="s">
        <v>17</v>
      </c>
      <c r="B2" s="27"/>
      <c r="C2" s="28" t="s">
        <v>31</v>
      </c>
    </row>
    <row r="3" spans="1:3" ht="21" customHeight="1" x14ac:dyDescent="0.25">
      <c r="A3" s="26" t="s">
        <v>18</v>
      </c>
      <c r="B3" s="27"/>
      <c r="C3" s="27" t="s">
        <v>32</v>
      </c>
    </row>
    <row r="4" spans="1:3" ht="21" customHeight="1" x14ac:dyDescent="0.25">
      <c r="A4" s="26" t="s">
        <v>19</v>
      </c>
      <c r="B4" s="27"/>
      <c r="C4" s="27" t="s">
        <v>32</v>
      </c>
    </row>
    <row r="5" spans="1:3" ht="21" customHeight="1" x14ac:dyDescent="0.25">
      <c r="A5" s="26" t="s">
        <v>20</v>
      </c>
      <c r="B5" s="27"/>
      <c r="C5" s="27" t="s">
        <v>33</v>
      </c>
    </row>
    <row r="6" spans="1:3" ht="21" customHeight="1" x14ac:dyDescent="0.25">
      <c r="A6" s="26" t="s">
        <v>21</v>
      </c>
      <c r="B6" s="27"/>
      <c r="C6" s="27" t="s">
        <v>34</v>
      </c>
    </row>
    <row r="8" spans="1:3" x14ac:dyDescent="0.25">
      <c r="A8" s="70" t="s">
        <v>35</v>
      </c>
      <c r="B8" s="70"/>
      <c r="C8" s="70"/>
    </row>
    <row r="9" spans="1:3" ht="68.25" customHeight="1" x14ac:dyDescent="0.25">
      <c r="A9" s="71" t="s">
        <v>37</v>
      </c>
      <c r="B9" s="71"/>
      <c r="C9" s="71"/>
    </row>
    <row r="10" spans="1:3" x14ac:dyDescent="0.25">
      <c r="A10" s="29"/>
      <c r="B10" s="29"/>
      <c r="C10" s="29"/>
    </row>
    <row r="11" spans="1:3" ht="30" customHeight="1" x14ac:dyDescent="0.25">
      <c r="A11" s="72"/>
      <c r="B11" s="72"/>
      <c r="C11" s="72"/>
    </row>
    <row r="12" spans="1:3" x14ac:dyDescent="0.25">
      <c r="A12" t="s">
        <v>45</v>
      </c>
    </row>
    <row r="13" spans="1:3" x14ac:dyDescent="0.25">
      <c r="A13" t="s">
        <v>36</v>
      </c>
    </row>
    <row r="15" spans="1:3" ht="57" customHeight="1" x14ac:dyDescent="0.25">
      <c r="A15" s="71" t="s">
        <v>38</v>
      </c>
      <c r="B15" s="71"/>
      <c r="C15" s="71"/>
    </row>
    <row r="22" spans="1:1" x14ac:dyDescent="0.25">
      <c r="A22" s="36" t="str">
        <f ca="1">CELL("Dateiname",A1)</f>
        <v>C:\Users\Kleißler\AppData\Local\Microsoft\Windows\Temporary Internet Files\Content.Outlook\Q0DXPNWD\[Performanc-Level.xlsx]MTTF</v>
      </c>
    </row>
  </sheetData>
  <sheetProtection sheet="1" objects="1" scenarios="1" selectLockedCells="1"/>
  <mergeCells count="4">
    <mergeCell ref="A8:C8"/>
    <mergeCell ref="A9:C9"/>
    <mergeCell ref="A11:C11"/>
    <mergeCell ref="A15:C15"/>
  </mergeCell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6"/>
  <sheetViews>
    <sheetView showGridLines="0" zoomScaleNormal="100" workbookViewId="0">
      <selection activeCell="D16" sqref="D16"/>
    </sheetView>
  </sheetViews>
  <sheetFormatPr baseColWidth="10" defaultRowHeight="15" x14ac:dyDescent="0.25"/>
  <cols>
    <col min="2" max="2" width="2" style="30" hidden="1" customWidth="1"/>
    <col min="3" max="3" width="6.140625" style="2" bestFit="1" customWidth="1"/>
    <col min="4" max="4" width="111.28515625" bestFit="1" customWidth="1"/>
    <col min="5" max="5" width="26.85546875" style="2" bestFit="1" customWidth="1"/>
    <col min="6" max="6" width="14.85546875" style="41" hidden="1" customWidth="1"/>
    <col min="7" max="7" width="5" style="41" hidden="1" customWidth="1"/>
    <col min="8" max="8" width="35.85546875" style="41" hidden="1" customWidth="1"/>
  </cols>
  <sheetData>
    <row r="1" spans="1:8" ht="56.25" customHeight="1" x14ac:dyDescent="0.25">
      <c r="A1" s="73" t="s">
        <v>81</v>
      </c>
      <c r="B1" s="74"/>
      <c r="C1" s="74"/>
      <c r="D1" s="74"/>
      <c r="E1" s="74"/>
      <c r="G1" s="41" t="s">
        <v>46</v>
      </c>
      <c r="H1" s="41" t="s">
        <v>66</v>
      </c>
    </row>
    <row r="2" spans="1:8" x14ac:dyDescent="0.25">
      <c r="A2" s="31" t="s">
        <v>78</v>
      </c>
      <c r="B2" s="32"/>
      <c r="C2" s="33" t="s">
        <v>77</v>
      </c>
      <c r="D2" s="31" t="s">
        <v>76</v>
      </c>
      <c r="E2" s="33" t="s">
        <v>75</v>
      </c>
      <c r="G2" s="41" t="s">
        <v>47</v>
      </c>
      <c r="H2" s="41" t="s">
        <v>65</v>
      </c>
    </row>
    <row r="3" spans="1:8" x14ac:dyDescent="0.25">
      <c r="B3" s="9"/>
      <c r="C3" s="34" t="s">
        <v>48</v>
      </c>
      <c r="D3" s="35" t="s">
        <v>49</v>
      </c>
      <c r="E3" s="27"/>
      <c r="F3" s="41">
        <f>B3</f>
        <v>0</v>
      </c>
      <c r="H3" s="41" t="s">
        <v>67</v>
      </c>
    </row>
    <row r="4" spans="1:8" x14ac:dyDescent="0.25">
      <c r="A4" s="27"/>
      <c r="B4" s="39">
        <v>1</v>
      </c>
      <c r="C4" s="34" t="s">
        <v>50</v>
      </c>
      <c r="D4" s="27" t="s">
        <v>52</v>
      </c>
      <c r="E4" s="42" t="str">
        <f>IF(B4=1,H1,H3)</f>
        <v>zu Punkt 7</v>
      </c>
      <c r="F4" s="41">
        <f t="shared" ref="F4:F11" si="0">B4</f>
        <v>1</v>
      </c>
      <c r="H4" s="41" t="s">
        <v>69</v>
      </c>
    </row>
    <row r="5" spans="1:8" x14ac:dyDescent="0.25">
      <c r="A5" s="27"/>
      <c r="B5" s="39">
        <v>1</v>
      </c>
      <c r="C5" s="34" t="s">
        <v>51</v>
      </c>
      <c r="D5" s="27" t="s">
        <v>53</v>
      </c>
      <c r="E5" s="42" t="str">
        <f>IF(B5=1,H4,H5)</f>
        <v>zu Punkt 4</v>
      </c>
      <c r="F5" s="41">
        <f t="shared" si="0"/>
        <v>1</v>
      </c>
      <c r="H5" s="41" t="s">
        <v>68</v>
      </c>
    </row>
    <row r="6" spans="1:8" x14ac:dyDescent="0.25">
      <c r="A6" s="27"/>
      <c r="B6" s="40">
        <v>2</v>
      </c>
      <c r="C6" s="34" t="s">
        <v>54</v>
      </c>
      <c r="D6" s="27" t="s">
        <v>60</v>
      </c>
      <c r="E6" s="42" t="str">
        <f>IF(B6=1,H7,H1)</f>
        <v>zu Punkt 7</v>
      </c>
      <c r="F6" s="41">
        <f t="shared" si="0"/>
        <v>2</v>
      </c>
      <c r="H6" s="41" t="s">
        <v>70</v>
      </c>
    </row>
    <row r="7" spans="1:8" x14ac:dyDescent="0.25">
      <c r="A7" s="27"/>
      <c r="B7" s="40">
        <v>1</v>
      </c>
      <c r="C7" s="34" t="s">
        <v>55</v>
      </c>
      <c r="D7" s="27" t="s">
        <v>61</v>
      </c>
      <c r="E7" s="42" t="str">
        <f>IF(B7=1,H6,H7)</f>
        <v>zu Punkt 6</v>
      </c>
      <c r="F7" s="41">
        <f t="shared" si="0"/>
        <v>1</v>
      </c>
      <c r="H7" s="41" t="s">
        <v>72</v>
      </c>
    </row>
    <row r="8" spans="1:8" x14ac:dyDescent="0.25">
      <c r="A8" s="27"/>
      <c r="B8" s="40">
        <v>2</v>
      </c>
      <c r="C8" s="34" t="s">
        <v>56</v>
      </c>
      <c r="D8" s="27" t="s">
        <v>62</v>
      </c>
      <c r="E8" s="42" t="str">
        <f>IF(B8=1,H7,H1)</f>
        <v>zu Punkt 7</v>
      </c>
      <c r="F8" s="41">
        <f t="shared" si="0"/>
        <v>2</v>
      </c>
      <c r="H8" s="41" t="s">
        <v>73</v>
      </c>
    </row>
    <row r="9" spans="1:8" x14ac:dyDescent="0.25">
      <c r="A9" s="27"/>
      <c r="B9" s="40">
        <v>1</v>
      </c>
      <c r="C9" s="34" t="s">
        <v>57</v>
      </c>
      <c r="D9" s="27" t="s">
        <v>63</v>
      </c>
      <c r="E9" s="42" t="str">
        <f>IF(B9=1,H9,H7)</f>
        <v>zu Punkt 8</v>
      </c>
      <c r="F9" s="41">
        <f t="shared" si="0"/>
        <v>1</v>
      </c>
      <c r="H9" s="41" t="s">
        <v>71</v>
      </c>
    </row>
    <row r="10" spans="1:8" x14ac:dyDescent="0.25">
      <c r="A10" s="27"/>
      <c r="B10" s="40">
        <v>1</v>
      </c>
      <c r="C10" s="34" t="s">
        <v>58</v>
      </c>
      <c r="D10" s="27" t="s">
        <v>80</v>
      </c>
      <c r="E10" s="42" t="str">
        <f>IF(B10=1,H10,H8)</f>
        <v>zu Punkt 9</v>
      </c>
      <c r="F10" s="41">
        <f t="shared" si="0"/>
        <v>1</v>
      </c>
      <c r="H10" s="41" t="s">
        <v>74</v>
      </c>
    </row>
    <row r="11" spans="1:8" x14ac:dyDescent="0.25">
      <c r="A11" s="27"/>
      <c r="B11" s="40">
        <v>1</v>
      </c>
      <c r="C11" s="34" t="s">
        <v>59</v>
      </c>
      <c r="D11" s="27" t="s">
        <v>64</v>
      </c>
      <c r="E11" s="42" t="str">
        <f>IF(B11=1,H7,H8)</f>
        <v>keine wesentliche Änderung</v>
      </c>
      <c r="F11" s="41">
        <f t="shared" si="0"/>
        <v>1</v>
      </c>
    </row>
    <row r="16" spans="1:8" x14ac:dyDescent="0.25">
      <c r="D16" s="38"/>
    </row>
    <row r="36" spans="1:1" x14ac:dyDescent="0.25">
      <c r="A36" s="36" t="str">
        <f ca="1">CELL("Dateiname",A1)</f>
        <v>C:\Users\Kleißler\AppData\Local\Microsoft\Windows\Temporary Internet Files\Content.Outlook\Q0DXPNWD\[Performanc-Level.xlsx]wesentliche Änderung</v>
      </c>
    </row>
  </sheetData>
  <sheetProtection sheet="1" objects="1" scenarios="1" selectLockedCells="1"/>
  <mergeCells count="1">
    <mergeCell ref="A1:E1"/>
  </mergeCells>
  <conditionalFormatting sqref="E10">
    <cfRule type="containsText" dxfId="23" priority="25" operator="containsText" text="zu Punkt *">
      <formula>NOT(ISERROR(SEARCH("zu Punkt *",E10)))</formula>
    </cfRule>
    <cfRule type="containsText" dxfId="22" priority="26" operator="containsText" text="keine wesentliche Änderung">
      <formula>NOT(ISERROR(SEARCH("keine wesentliche Änderung",E10)))</formula>
    </cfRule>
    <cfRule type="containsText" dxfId="21" priority="27" operator="containsText" text="wesentliche Änderung">
      <formula>NOT(ISERROR(SEARCH("wesentliche Änderung",E10)))</formula>
    </cfRule>
  </conditionalFormatting>
  <conditionalFormatting sqref="E11">
    <cfRule type="containsText" dxfId="20" priority="22" operator="containsText" text="zu Punkt *">
      <formula>NOT(ISERROR(SEARCH("zu Punkt *",E11)))</formula>
    </cfRule>
    <cfRule type="containsText" dxfId="19" priority="23" operator="containsText" text="keine wesentliche Änderung">
      <formula>NOT(ISERROR(SEARCH("keine wesentliche Änderung",E11)))</formula>
    </cfRule>
    <cfRule type="containsText" dxfId="18" priority="24" operator="containsText" text="wesentliche Änderung">
      <formula>NOT(ISERROR(SEARCH("wesentliche Änderung",E11)))</formula>
    </cfRule>
  </conditionalFormatting>
  <conditionalFormatting sqref="E9">
    <cfRule type="containsText" dxfId="17" priority="19" operator="containsText" text="zu Punkt *">
      <formula>NOT(ISERROR(SEARCH("zu Punkt *",E9)))</formula>
    </cfRule>
    <cfRule type="containsText" dxfId="16" priority="20" operator="containsText" text="keine wesentliche Änderung">
      <formula>NOT(ISERROR(SEARCH("keine wesentliche Änderung",E9)))</formula>
    </cfRule>
    <cfRule type="containsText" dxfId="15" priority="21" operator="containsText" text="wesentliche Änderung">
      <formula>NOT(ISERROR(SEARCH("wesentliche Änderung",E9)))</formula>
    </cfRule>
  </conditionalFormatting>
  <conditionalFormatting sqref="E8">
    <cfRule type="containsText" dxfId="14" priority="16" operator="containsText" text="zu Punkt *">
      <formula>NOT(ISERROR(SEARCH("zu Punkt *",E8)))</formula>
    </cfRule>
    <cfRule type="containsText" dxfId="13" priority="17" operator="containsText" text="keine wesentliche Änderung">
      <formula>NOT(ISERROR(SEARCH("keine wesentliche Änderung",E8)))</formula>
    </cfRule>
    <cfRule type="containsText" dxfId="12" priority="18" operator="containsText" text="wesentliche Änderung">
      <formula>NOT(ISERROR(SEARCH("wesentliche Änderung",E8)))</formula>
    </cfRule>
  </conditionalFormatting>
  <conditionalFormatting sqref="E7">
    <cfRule type="containsText" dxfId="11" priority="13" operator="containsText" text="zu Punkt *">
      <formula>NOT(ISERROR(SEARCH("zu Punkt *",E7)))</formula>
    </cfRule>
    <cfRule type="containsText" dxfId="10" priority="14" operator="containsText" text="keine wesentliche Änderung">
      <formula>NOT(ISERROR(SEARCH("keine wesentliche Änderung",E7)))</formula>
    </cfRule>
    <cfRule type="containsText" dxfId="9" priority="15" operator="containsText" text="wesentliche Änderung">
      <formula>NOT(ISERROR(SEARCH("wesentliche Änderung",E7)))</formula>
    </cfRule>
  </conditionalFormatting>
  <conditionalFormatting sqref="E6">
    <cfRule type="containsText" dxfId="8" priority="10" operator="containsText" text="zu Punkt *">
      <formula>NOT(ISERROR(SEARCH("zu Punkt *",E6)))</formula>
    </cfRule>
    <cfRule type="containsText" dxfId="7" priority="11" operator="containsText" text="keine wesentliche Änderung">
      <formula>NOT(ISERROR(SEARCH("keine wesentliche Änderung",E6)))</formula>
    </cfRule>
    <cfRule type="containsText" dxfId="6" priority="12" operator="containsText" text="wesentliche Änderung">
      <formula>NOT(ISERROR(SEARCH("wesentliche Änderung",E6)))</formula>
    </cfRule>
  </conditionalFormatting>
  <conditionalFormatting sqref="E5">
    <cfRule type="containsText" dxfId="5" priority="7" operator="containsText" text="zu Punkt *">
      <formula>NOT(ISERROR(SEARCH("zu Punkt *",E5)))</formula>
    </cfRule>
    <cfRule type="containsText" dxfId="4" priority="8" operator="containsText" text="keine wesentliche Änderung">
      <formula>NOT(ISERROR(SEARCH("keine wesentliche Änderung",E5)))</formula>
    </cfRule>
    <cfRule type="containsText" dxfId="3" priority="9" operator="containsText" text="wesentliche Änderung">
      <formula>NOT(ISERROR(SEARCH("wesentliche Änderung",E5)))</formula>
    </cfRule>
  </conditionalFormatting>
  <conditionalFormatting sqref="E4">
    <cfRule type="containsText" dxfId="2" priority="4" operator="containsText" text="zu Punkt *">
      <formula>NOT(ISERROR(SEARCH("zu Punkt *",E4)))</formula>
    </cfRule>
    <cfRule type="containsText" dxfId="1" priority="5" operator="containsText" text="keine wesentliche Änderung">
      <formula>NOT(ISERROR(SEARCH("keine wesentliche Änderung",E4)))</formula>
    </cfRule>
    <cfRule type="containsText" dxfId="0" priority="6" operator="containsText" text="wesentliche Änderung">
      <formula>NOT(ISERROR(SEARCH("wesentliche Änderung",E4)))</formula>
    </cfRule>
  </conditionalFormatting>
  <pageMargins left="0.70866141732283472" right="0.70866141732283472" top="0.78740157480314965" bottom="0.78740157480314965" header="0.31496062992125984" footer="0.31496062992125984"/>
  <pageSetup paperSize="9" scale="84" orientation="landscape" r:id="rId1"/>
  <ignoredErrors>
    <ignoredError sqref="E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Drop Down 2">
              <controlPr locked="0" defaultSize="0" autoLine="0" autoPict="0">
                <anchor moveWithCells="1">
                  <from>
                    <xdr:col>0</xdr:col>
                    <xdr:colOff>0</xdr:colOff>
                    <xdr:row>3</xdr:row>
                    <xdr:rowOff>0</xdr:rowOff>
                  </from>
                  <to>
                    <xdr:col>0</xdr:col>
                    <xdr:colOff>723900</xdr:colOff>
                    <xdr:row>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Drop Down 5">
              <controlPr locked="0" defaultSize="0" autoLine="0" autoPict="0">
                <anchor moveWithCells="1">
                  <from>
                    <xdr:col>0</xdr:col>
                    <xdr:colOff>0</xdr:colOff>
                    <xdr:row>4</xdr:row>
                    <xdr:rowOff>0</xdr:rowOff>
                  </from>
                  <to>
                    <xdr:col>0</xdr:col>
                    <xdr:colOff>723900</xdr:colOff>
                    <xdr:row>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Drop Down 6">
              <controlPr locked="0" defaultSize="0" autoLine="0" autoPict="0">
                <anchor moveWithCells="1">
                  <from>
                    <xdr:col>0</xdr:col>
                    <xdr:colOff>0</xdr:colOff>
                    <xdr:row>5</xdr:row>
                    <xdr:rowOff>0</xdr:rowOff>
                  </from>
                  <to>
                    <xdr:col>0</xdr:col>
                    <xdr:colOff>723900</xdr:colOff>
                    <xdr:row>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7" name="Drop Down 7">
              <controlPr locked="0" defaultSize="0" autoLine="0" autoPict="0">
                <anchor moveWithCells="1">
                  <from>
                    <xdr:col>0</xdr:col>
                    <xdr:colOff>0</xdr:colOff>
                    <xdr:row>6</xdr:row>
                    <xdr:rowOff>0</xdr:rowOff>
                  </from>
                  <to>
                    <xdr:col>0</xdr:col>
                    <xdr:colOff>723900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8" name="Drop Down 8">
              <controlPr locked="0" defaultSize="0" autoLine="0" autoPict="0">
                <anchor moveWithCells="1">
                  <from>
                    <xdr:col>0</xdr:col>
                    <xdr:colOff>0</xdr:colOff>
                    <xdr:row>7</xdr:row>
                    <xdr:rowOff>0</xdr:rowOff>
                  </from>
                  <to>
                    <xdr:col>0</xdr:col>
                    <xdr:colOff>723900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9" name="Drop Down 9">
              <controlPr locked="0" defaultSize="0" autoLine="0" autoPict="0">
                <anchor moveWithCells="1">
                  <from>
                    <xdr:col>0</xdr:col>
                    <xdr:colOff>0</xdr:colOff>
                    <xdr:row>8</xdr:row>
                    <xdr:rowOff>0</xdr:rowOff>
                  </from>
                  <to>
                    <xdr:col>0</xdr:col>
                    <xdr:colOff>723900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0" name="Drop Down 10">
              <controlPr locked="0" defaultSize="0" autoLine="0" autoPict="0">
                <anchor moveWithCells="1">
                  <from>
                    <xdr:col>0</xdr:col>
                    <xdr:colOff>0</xdr:colOff>
                    <xdr:row>9</xdr:row>
                    <xdr:rowOff>0</xdr:rowOff>
                  </from>
                  <to>
                    <xdr:col>0</xdr:col>
                    <xdr:colOff>723900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1" name="Drop Down 11">
              <controlPr locked="0" defaultSize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0</xdr:col>
                    <xdr:colOff>723900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Bestimmung Pl</vt:lpstr>
      <vt:lpstr>MTTF</vt:lpstr>
      <vt:lpstr>wesentliche Änderung</vt:lpstr>
      <vt:lpstr>'Bestimmung Pl'!Druckbereich</vt:lpstr>
    </vt:vector>
  </TitlesOfParts>
  <Company>Amcor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Kleissler</dc:creator>
  <cp:lastModifiedBy>Kleißler</cp:lastModifiedBy>
  <cp:lastPrinted>2019-11-05T08:35:39Z</cp:lastPrinted>
  <dcterms:created xsi:type="dcterms:W3CDTF">2015-07-24T08:48:36Z</dcterms:created>
  <dcterms:modified xsi:type="dcterms:W3CDTF">2019-11-05T16:29:57Z</dcterms:modified>
</cp:coreProperties>
</file>